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ERVEIS\SERVEIS 2025\1101437170 TAL ICS (24+24)\0001_DOCUS PLANI\"/>
    </mc:Choice>
  </mc:AlternateContent>
  <bookViews>
    <workbookView xWindow="0" yWindow="0" windowWidth="21855" windowHeight="7605"/>
  </bookViews>
  <sheets>
    <sheet name="Full1" sheetId="1" r:id="rId1"/>
  </sheets>
  <definedNames>
    <definedName name="_xlnm.Print_Area" localSheetId="0">Full1!$A$1:$I$33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H13" i="1" s="1"/>
  <c r="F13" i="1" l="1"/>
  <c r="E13" i="1"/>
  <c r="F18" i="1"/>
  <c r="E18" i="1"/>
  <c r="H12" i="1" l="1"/>
  <c r="H11" i="1"/>
  <c r="H10" i="1"/>
  <c r="G16" i="1"/>
  <c r="H16" i="1" s="1"/>
  <c r="G17" i="1"/>
  <c r="H17" i="1" s="1"/>
  <c r="G15" i="1"/>
  <c r="H15" i="1" s="1"/>
  <c r="F12" i="1" l="1"/>
  <c r="F11" i="1"/>
  <c r="F16" i="1" l="1"/>
  <c r="F17" i="1"/>
  <c r="F15" i="1"/>
  <c r="F10" i="1"/>
</calcChain>
</file>

<file path=xl/sharedStrings.xml><?xml version="1.0" encoding="utf-8"?>
<sst xmlns="http://schemas.openxmlformats.org/spreadsheetml/2006/main" count="17" uniqueCount="16">
  <si>
    <t xml:space="preserve">Import màxim sense IVA </t>
  </si>
  <si>
    <t>oferta amb IVA</t>
  </si>
  <si>
    <t>Oferta sense IVA</t>
  </si>
  <si>
    <t>Import màxim amb IVA</t>
  </si>
  <si>
    <t>Possible prorroga</t>
  </si>
  <si>
    <t>Manteniment 2027 (5 mesos)</t>
  </si>
  <si>
    <t>Manteniment 2028 (12 mesos)</t>
  </si>
  <si>
    <t>Manteniment 2029 (7 mesos)</t>
  </si>
  <si>
    <t>TAL.ICS (SGRH I TALICS-SGRH) DE L’ICS.</t>
  </si>
  <si>
    <t>2025 (5 mesos)</t>
  </si>
  <si>
    <t>2026 (12 mesos)</t>
  </si>
  <si>
    <t>2027 (7 mesos)</t>
  </si>
  <si>
    <t>Nota addicional sobre pròrrogues:
 En cas d’activació de la pròrroga, l’empresa licitadora es compromet a mantenir la coherència dels preus oferts, amb un cost anual màxim de 416.385,08 € (sense IVA) i proporcional a la oferta presentada de l'any 2027</t>
  </si>
  <si>
    <t>Total</t>
  </si>
  <si>
    <t>ANNEX 18- MODELO OFERTA ECONÒMICA</t>
  </si>
  <si>
    <t xml:space="preserve"> Exp.: CSE/CC00/1101437170/25/PNSP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</si>
</sst>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" xfId="0" applyBorder="1" applyAlignment="1" applyProtection="1">
      <alignment vertical="center" wrapText="1"/>
    </xf>
    <xf numFmtId="0" fontId="0" fillId="4" borderId="1" xfId="0" applyFill="1" applyBorder="1" applyAlignment="1">
      <alignment horizontal="center" vertical="center" wrapText="1"/>
    </xf>
    <xf numFmtId="164" fontId="0" fillId="3" borderId="1" xfId="0" applyNumberFormat="1" applyFill="1" applyBorder="1" applyAlignment="1" applyProtection="1">
      <alignment vertical="center" wrapText="1"/>
      <protection locked="0"/>
    </xf>
    <xf numFmtId="164" fontId="0" fillId="0" borderId="1" xfId="0" applyNumberFormat="1" applyBorder="1" applyAlignment="1" applyProtection="1">
      <alignment vertical="center" wrapText="1"/>
    </xf>
    <xf numFmtId="164" fontId="1" fillId="4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4</xdr:row>
      <xdr:rowOff>171450</xdr:rowOff>
    </xdr:from>
    <xdr:to>
      <xdr:col>3</xdr:col>
      <xdr:colOff>405811</xdr:colOff>
      <xdr:row>4</xdr:row>
      <xdr:rowOff>457987</xdr:rowOff>
    </xdr:to>
    <xdr:pic>
      <xdr:nvPicPr>
        <xdr:cNvPr id="3" name="Imat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" y="1123950"/>
          <a:ext cx="2015536" cy="286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H338"/>
  <sheetViews>
    <sheetView tabSelected="1" showWhiteSpace="0" topLeftCell="A7" zoomScaleNormal="100" workbookViewId="0">
      <selection activeCell="BH19" sqref="BH19"/>
    </sheetView>
  </sheetViews>
  <sheetFormatPr defaultRowHeight="15" x14ac:dyDescent="0.25"/>
  <cols>
    <col min="1" max="2" width="9.140625" style="2"/>
    <col min="3" max="3" width="14.5703125" style="2" customWidth="1"/>
    <col min="4" max="4" width="13.42578125" style="2" customWidth="1"/>
    <col min="5" max="8" width="16.7109375" style="2" customWidth="1"/>
    <col min="9" max="9" width="9.140625" style="2"/>
    <col min="10" max="54" width="0" style="2" hidden="1" customWidth="1"/>
    <col min="55" max="16384" width="9.140625" style="2"/>
  </cols>
  <sheetData>
    <row r="5" spans="2:8" ht="56.85" customHeight="1" x14ac:dyDescent="0.25">
      <c r="B5" s="17"/>
      <c r="C5" s="17"/>
      <c r="D5" s="17"/>
      <c r="E5" s="4"/>
      <c r="F5" s="4"/>
      <c r="G5" s="4"/>
      <c r="H5" s="4"/>
    </row>
    <row r="6" spans="2:8" ht="15" customHeight="1" x14ac:dyDescent="0.25">
      <c r="B6" s="18" t="s">
        <v>14</v>
      </c>
      <c r="C6" s="18"/>
      <c r="D6" s="18"/>
      <c r="E6" s="18"/>
      <c r="F6" s="18"/>
      <c r="G6" s="18"/>
      <c r="H6" s="18"/>
    </row>
    <row r="7" spans="2:8" x14ac:dyDescent="0.25">
      <c r="C7" s="5"/>
      <c r="D7" s="5"/>
      <c r="E7" s="5"/>
      <c r="F7" s="5"/>
      <c r="G7" s="5"/>
      <c r="H7" s="5"/>
    </row>
    <row r="8" spans="2:8" ht="15" customHeight="1" x14ac:dyDescent="0.25">
      <c r="B8" s="19" t="s">
        <v>15</v>
      </c>
      <c r="C8" s="19"/>
      <c r="D8" s="19"/>
      <c r="E8" s="19"/>
      <c r="F8" s="19"/>
      <c r="G8" s="19"/>
      <c r="H8" s="19"/>
    </row>
    <row r="9" spans="2:8" ht="30" customHeight="1" x14ac:dyDescent="0.25">
      <c r="B9" s="19" t="s">
        <v>8</v>
      </c>
      <c r="C9" s="19"/>
      <c r="D9" s="19"/>
      <c r="E9" s="1" t="s">
        <v>0</v>
      </c>
      <c r="F9" s="1" t="s">
        <v>3</v>
      </c>
      <c r="G9" s="11" t="s">
        <v>2</v>
      </c>
      <c r="H9" s="11" t="s">
        <v>1</v>
      </c>
    </row>
    <row r="10" spans="2:8" ht="15.95" customHeight="1" x14ac:dyDescent="0.25">
      <c r="B10" s="19" t="s">
        <v>9</v>
      </c>
      <c r="C10" s="19"/>
      <c r="D10" s="19"/>
      <c r="E10" s="6">
        <v>323493.78000000003</v>
      </c>
      <c r="F10" s="6">
        <f>E10*1.21</f>
        <v>391427.47380000004</v>
      </c>
      <c r="G10" s="12"/>
      <c r="H10" s="13">
        <f t="shared" ref="H10:H12" si="0">+G10*1.21</f>
        <v>0</v>
      </c>
    </row>
    <row r="11" spans="2:8" ht="15.95" customHeight="1" x14ac:dyDescent="0.25">
      <c r="B11" s="19" t="s">
        <v>10</v>
      </c>
      <c r="C11" s="19"/>
      <c r="D11" s="19"/>
      <c r="E11" s="6">
        <v>566385.07999999996</v>
      </c>
      <c r="F11" s="6">
        <f>E11*1.21</f>
        <v>685325.94679999992</v>
      </c>
      <c r="G11" s="12"/>
      <c r="H11" s="13">
        <f t="shared" si="0"/>
        <v>0</v>
      </c>
    </row>
    <row r="12" spans="2:8" ht="15.95" customHeight="1" x14ac:dyDescent="0.25">
      <c r="B12" s="19" t="s">
        <v>11</v>
      </c>
      <c r="C12" s="19"/>
      <c r="D12" s="19"/>
      <c r="E12" s="6">
        <v>242891.29</v>
      </c>
      <c r="F12" s="6">
        <f>E12*1.21</f>
        <v>293898.46090000001</v>
      </c>
      <c r="G12" s="12"/>
      <c r="H12" s="13">
        <f t="shared" si="0"/>
        <v>0</v>
      </c>
    </row>
    <row r="13" spans="2:8" ht="15.95" customHeight="1" x14ac:dyDescent="0.25">
      <c r="B13" s="20" t="s">
        <v>13</v>
      </c>
      <c r="C13" s="21"/>
      <c r="D13" s="22"/>
      <c r="E13" s="8">
        <f>SUM(E10:E12)</f>
        <v>1132770.1499999999</v>
      </c>
      <c r="F13" s="8">
        <f>SUM(F10:F12)</f>
        <v>1370651.8814999999</v>
      </c>
      <c r="G13" s="14">
        <f>SUM(G10:G12)</f>
        <v>0</v>
      </c>
      <c r="H13" s="14">
        <f>G13*1.21</f>
        <v>0</v>
      </c>
    </row>
    <row r="14" spans="2:8" ht="15.95" customHeight="1" x14ac:dyDescent="0.25">
      <c r="B14" s="16" t="s">
        <v>4</v>
      </c>
      <c r="C14" s="16"/>
      <c r="D14" s="16"/>
      <c r="E14" s="16"/>
      <c r="F14" s="16"/>
      <c r="G14" s="16"/>
      <c r="H14" s="16"/>
    </row>
    <row r="15" spans="2:8" ht="15.95" customHeight="1" x14ac:dyDescent="0.25">
      <c r="B15" s="19" t="s">
        <v>5</v>
      </c>
      <c r="C15" s="19"/>
      <c r="D15" s="19"/>
      <c r="E15" s="3">
        <v>173493.78</v>
      </c>
      <c r="F15" s="3">
        <f>E15*1.21</f>
        <v>209927.47379999998</v>
      </c>
      <c r="G15" s="13">
        <f>+$G$12/7*12</f>
        <v>0</v>
      </c>
      <c r="H15" s="13">
        <f>+G15*1.21</f>
        <v>0</v>
      </c>
    </row>
    <row r="16" spans="2:8" ht="15.95" customHeight="1" x14ac:dyDescent="0.25">
      <c r="B16" s="19" t="s">
        <v>6</v>
      </c>
      <c r="C16" s="19"/>
      <c r="D16" s="19"/>
      <c r="E16" s="3">
        <v>416385.08</v>
      </c>
      <c r="F16" s="3">
        <f t="shared" ref="F16:F17" si="1">E16*1.21</f>
        <v>503825.94679999998</v>
      </c>
      <c r="G16" s="13">
        <f t="shared" ref="G16:G17" si="2">+$G$12/7*12</f>
        <v>0</v>
      </c>
      <c r="H16" s="13">
        <f t="shared" ref="H16:H17" si="3">+G16*1.21</f>
        <v>0</v>
      </c>
    </row>
    <row r="17" spans="2:8" ht="15.95" customHeight="1" x14ac:dyDescent="0.25">
      <c r="B17" s="19" t="s">
        <v>7</v>
      </c>
      <c r="C17" s="19"/>
      <c r="D17" s="19"/>
      <c r="E17" s="3">
        <v>242891.29</v>
      </c>
      <c r="F17" s="3">
        <f t="shared" si="1"/>
        <v>293898.46090000001</v>
      </c>
      <c r="G17" s="13">
        <f t="shared" si="2"/>
        <v>0</v>
      </c>
      <c r="H17" s="13">
        <f t="shared" si="3"/>
        <v>0</v>
      </c>
    </row>
    <row r="18" spans="2:8" ht="15.95" customHeight="1" x14ac:dyDescent="0.25">
      <c r="B18" s="16" t="s">
        <v>13</v>
      </c>
      <c r="C18" s="16"/>
      <c r="D18" s="16"/>
      <c r="E18" s="7">
        <f>SUM(E15:E17)</f>
        <v>832770.15</v>
      </c>
      <c r="F18" s="7">
        <f>SUM(F15:F17)</f>
        <v>1007651.8814999999</v>
      </c>
      <c r="G18" s="10"/>
      <c r="H18" s="10"/>
    </row>
    <row r="19" spans="2:8" x14ac:dyDescent="0.25">
      <c r="C19" s="4"/>
      <c r="D19" s="4"/>
      <c r="E19" s="4"/>
      <c r="F19" s="4"/>
      <c r="G19" s="4"/>
      <c r="H19" s="4"/>
    </row>
    <row r="20" spans="2:8" ht="15" customHeight="1" x14ac:dyDescent="0.25">
      <c r="B20" s="15" t="s">
        <v>12</v>
      </c>
      <c r="C20" s="15"/>
      <c r="D20" s="15"/>
      <c r="E20" s="15"/>
      <c r="F20" s="15"/>
      <c r="G20" s="15"/>
      <c r="H20" s="15"/>
    </row>
    <row r="21" spans="2:8" x14ac:dyDescent="0.25">
      <c r="B21" s="15"/>
      <c r="C21" s="15"/>
      <c r="D21" s="15"/>
      <c r="E21" s="15"/>
      <c r="F21" s="15"/>
      <c r="G21" s="15"/>
      <c r="H21" s="15"/>
    </row>
    <row r="22" spans="2:8" x14ac:dyDescent="0.25">
      <c r="B22" s="15"/>
      <c r="C22" s="15"/>
      <c r="D22" s="15"/>
      <c r="E22" s="15"/>
      <c r="F22" s="15"/>
      <c r="G22" s="15"/>
      <c r="H22" s="15"/>
    </row>
    <row r="23" spans="2:8" x14ac:dyDescent="0.25">
      <c r="B23" s="15"/>
      <c r="C23" s="15"/>
      <c r="D23" s="15"/>
      <c r="E23" s="15"/>
      <c r="F23" s="15"/>
      <c r="G23" s="15"/>
      <c r="H23" s="15"/>
    </row>
    <row r="24" spans="2:8" x14ac:dyDescent="0.25">
      <c r="B24" s="15"/>
      <c r="C24" s="15"/>
      <c r="D24" s="15"/>
      <c r="E24" s="15"/>
      <c r="F24" s="15"/>
      <c r="G24" s="15"/>
      <c r="H24" s="15"/>
    </row>
    <row r="25" spans="2:8" ht="14.25" customHeight="1" x14ac:dyDescent="0.25">
      <c r="B25" s="15"/>
      <c r="C25" s="15"/>
      <c r="D25" s="15"/>
      <c r="E25" s="15"/>
      <c r="F25" s="15"/>
      <c r="G25" s="15"/>
      <c r="H25" s="15"/>
    </row>
    <row r="26" spans="2:8" hidden="1" x14ac:dyDescent="0.25">
      <c r="B26" s="15"/>
      <c r="C26" s="15"/>
      <c r="D26" s="15"/>
      <c r="E26" s="15"/>
      <c r="F26" s="15"/>
      <c r="G26" s="15"/>
      <c r="H26" s="15"/>
    </row>
    <row r="27" spans="2:8" x14ac:dyDescent="0.25">
      <c r="B27" s="9"/>
      <c r="C27" s="9"/>
      <c r="D27" s="9"/>
      <c r="E27" s="9"/>
      <c r="F27" s="9"/>
      <c r="G27" s="9"/>
      <c r="H27" s="9"/>
    </row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</sheetData>
  <sheetProtection algorithmName="SHA-512" hashValue="hEQliWP6WcpbnmtpXGQHv4ZmWjpQocl3GneSmNqfP7HXVHhZtutPopp6KNkm9YK9u7/2H16EfB8JbV2p4Q4APA==" saltValue="/9iB9v/UDvk8vYf7rUtFyA==" spinCount="100000" sheet="1" objects="1" scenarios="1"/>
  <mergeCells count="14">
    <mergeCell ref="B20:H26"/>
    <mergeCell ref="B14:H14"/>
    <mergeCell ref="B5:D5"/>
    <mergeCell ref="B6:H6"/>
    <mergeCell ref="B8:H8"/>
    <mergeCell ref="B9:D9"/>
    <mergeCell ref="B10:D10"/>
    <mergeCell ref="B15:D15"/>
    <mergeCell ref="B16:D16"/>
    <mergeCell ref="B17:D17"/>
    <mergeCell ref="B11:D11"/>
    <mergeCell ref="B12:D12"/>
    <mergeCell ref="B18:D18"/>
    <mergeCell ref="B13:D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Full1</vt:lpstr>
      <vt:lpstr>Full1!Àrea_d'impressió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Escobar Prias</dc:creator>
  <cp:lastModifiedBy>Maria Alday</cp:lastModifiedBy>
  <cp:lastPrinted>2025-04-24T09:58:53Z</cp:lastPrinted>
  <dcterms:created xsi:type="dcterms:W3CDTF">2025-04-24T07:54:18Z</dcterms:created>
  <dcterms:modified xsi:type="dcterms:W3CDTF">2025-06-05T10:49:19Z</dcterms:modified>
</cp:coreProperties>
</file>